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<sst xmlns="http://schemas.openxmlformats.org/spreadsheetml/2006/main" count="7" uniqueCount="7">
  <si>
    <t>Theory of Fitness</t>
  </si>
  <si>
    <t>Rep Max Calculator</t>
  </si>
  <si>
    <t>This spreadsheet is designed to show you your maximal weight based on a certain amount of reps you might know. It was developed by O'Conner et.al.
How to use: 
1. Input below your known weight in kg in the corresponding box to the reps you know for example fill in the middle box with 30 next to box 6 if you can lift 30kg for 6 reps.
2. Looking at the calculated Rep Max box on the right and it will calculate how much weight you can lift for each of thost reps (1-12).</t>
  </si>
  <si>
    <t>Rep Max Calculator - O'Conner et.al</t>
  </si>
  <si>
    <t>Reps</t>
  </si>
  <si>
    <t>Fill Known Weight</t>
  </si>
  <si>
    <t>Calculated Rep Max (RM)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</si>
</sst>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color theme="1"/>
      <name val="Arial"/>
    </font>
    <font>
      <b/>
      <sz val="39.0"/>
      <color theme="1"/>
      <name val="Arial"/>
    </font>
    <font>
      <b/>
      <sz val="38.0"/>
      <color theme="1"/>
      <name val="Arial"/>
    </font>
    <font>
      <sz val="12.0"/>
      <color theme="1"/>
      <name val="Arial"/>
    </font>
    <font/>
    <font>
      <b/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1E317D"/>
        <bgColor rgb="FF1E317D"/>
      </patternFill>
    </fill>
    <fill>
      <patternFill patternType="solid">
        <fgColor rgb="FFF15C24"/>
        <bgColor rgb="FFF15C24"/>
      </patternFill>
    </fill>
    <fill>
      <patternFill patternType="solid">
        <fgColor rgb="FFFFE6DD"/>
        <bgColor rgb="FFFFE6DD"/>
      </patternFill>
    </fill>
    <fill>
      <patternFill patternType="solid">
        <fgColor rgb="FFF98054"/>
        <bgColor rgb="FFF98054"/>
      </patternFill>
    </fill>
  </fills>
  <borders count="1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0" fontId="2" numFmtId="0" xfId="0" applyAlignment="1" applyFont="1">
      <alignment horizontal="center" vertical="bottom"/>
    </xf>
    <xf borderId="0" fillId="3" fontId="1" numFmtId="0" xfId="0" applyAlignment="1" applyFill="1" applyFont="1">
      <alignment vertical="bottom"/>
    </xf>
    <xf borderId="0" fillId="0" fontId="3" numFmtId="0" xfId="0" applyAlignment="1" applyFont="1">
      <alignment horizontal="center" readingOrder="0"/>
    </xf>
    <xf borderId="1" fillId="0" fontId="4" numFmtId="0" xfId="0" applyAlignment="1" applyBorder="1" applyFont="1">
      <alignment readingOrder="0" shrinkToFit="0" vertical="top" wrapText="1"/>
    </xf>
    <xf borderId="2" fillId="0" fontId="5" numFmtId="0" xfId="0" applyBorder="1" applyFont="1"/>
    <xf borderId="3" fillId="0" fontId="5" numFmtId="0" xfId="0" applyBorder="1" applyFont="1"/>
    <xf borderId="4" fillId="0" fontId="5" numFmtId="0" xfId="0" applyBorder="1" applyFont="1"/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1" fillId="3" fontId="6" numFmtId="0" xfId="0" applyAlignment="1" applyBorder="1" applyFont="1">
      <alignment horizontal="center" vertical="center"/>
    </xf>
    <xf borderId="2" fillId="0" fontId="5" numFmtId="0" xfId="0" applyBorder="1" applyFont="1"/>
    <xf borderId="9" fillId="3" fontId="6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center" readingOrder="0" shrinkToFit="0" vertical="center" wrapText="1"/>
    </xf>
    <xf borderId="1" fillId="3" fontId="6" numFmtId="0" xfId="0" applyAlignment="1" applyBorder="1" applyFont="1">
      <alignment horizontal="center" shrinkToFit="0" vertical="center" wrapText="1"/>
    </xf>
    <xf borderId="10" fillId="3" fontId="5" numFmtId="0" xfId="0" applyBorder="1" applyFont="1"/>
    <xf borderId="6" fillId="3" fontId="5" numFmtId="0" xfId="0" applyBorder="1" applyFont="1"/>
    <xf borderId="8" fillId="3" fontId="5" numFmtId="0" xfId="0" applyBorder="1" applyFont="1"/>
    <xf borderId="11" fillId="4" fontId="6" numFmtId="0" xfId="0" applyAlignment="1" applyBorder="1" applyFill="1" applyFont="1">
      <alignment horizontal="center" vertical="center"/>
    </xf>
    <xf borderId="12" fillId="4" fontId="6" numFmtId="0" xfId="0" applyAlignment="1" applyBorder="1" applyFont="1">
      <alignment horizontal="center" vertical="center"/>
    </xf>
    <xf borderId="13" fillId="4" fontId="5" numFmtId="0" xfId="0" applyBorder="1" applyFont="1"/>
    <xf borderId="12" fillId="4" fontId="6" numFmtId="2" xfId="0" applyAlignment="1" applyBorder="1" applyFont="1" applyNumberFormat="1">
      <alignment horizontal="center" vertical="center"/>
    </xf>
    <xf borderId="13" fillId="0" fontId="5" numFmtId="0" xfId="0" applyBorder="1" applyFont="1"/>
    <xf borderId="11" fillId="5" fontId="6" numFmtId="0" xfId="0" applyAlignment="1" applyBorder="1" applyFill="1" applyFont="1">
      <alignment horizontal="center" vertical="center"/>
    </xf>
    <xf borderId="12" fillId="5" fontId="6" numFmtId="0" xfId="0" applyAlignment="1" applyBorder="1" applyFont="1">
      <alignment horizontal="center" readingOrder="0" vertical="center"/>
    </xf>
    <xf borderId="13" fillId="5" fontId="5" numFmtId="0" xfId="0" applyBorder="1" applyFont="1"/>
    <xf borderId="12" fillId="5" fontId="6" numFmtId="2" xfId="0" applyAlignment="1" applyBorder="1" applyFont="1" applyNumberFormat="1">
      <alignment horizontal="center" vertical="center"/>
    </xf>
    <xf borderId="12" fillId="4" fontId="6" numFmtId="0" xfId="0" applyAlignment="1" applyBorder="1" applyFont="1">
      <alignment horizontal="center" readingOrder="0" vertical="center"/>
    </xf>
    <xf borderId="12" fillId="5" fontId="6" numFmtId="0" xfId="0" applyAlignment="1" applyBorder="1" applyFont="1">
      <alignment horizontal="center" vertical="center"/>
    </xf>
  </cellXfs>
  <cellStyles count="1">
    <cellStyle xfId="0" name="Normal" builtinId="0"/>
  </cellStyles>
  <dxfs count="2">
    <dxf>
      <font>
        <b/>
        <color theme="0"/>
      </font>
      <fill>
        <patternFill patternType="solid">
          <fgColor rgb="FF1E317D"/>
          <bgColor rgb="FF1E317D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285750</xdr:colOff>
      <xdr:row>1</xdr:row>
      <xdr:rowOff>104775</xdr:rowOff>
    </xdr:from>
    <xdr:ext cx="1323975" cy="9239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B2" s="1"/>
      <c r="D2" s="2" t="s">
        <v>0</v>
      </c>
      <c r="J2" s="3"/>
    </row>
    <row r="5">
      <c r="D5" s="4" t="s">
        <v>1</v>
      </c>
    </row>
    <row r="9">
      <c r="B9" s="5" t="s">
        <v>2</v>
      </c>
      <c r="C9" s="6"/>
      <c r="D9" s="6"/>
      <c r="E9" s="6"/>
      <c r="F9" s="6"/>
      <c r="G9" s="6"/>
      <c r="H9" s="6"/>
      <c r="I9" s="6"/>
      <c r="J9" s="6"/>
      <c r="K9" s="7"/>
    </row>
    <row r="10">
      <c r="B10" s="8"/>
      <c r="K10" s="9"/>
    </row>
    <row r="11">
      <c r="B11" s="8"/>
      <c r="K11" s="9"/>
    </row>
    <row r="12">
      <c r="B12" s="8"/>
      <c r="K12" s="9"/>
    </row>
    <row r="13">
      <c r="B13" s="8"/>
      <c r="K13" s="9"/>
    </row>
    <row r="14">
      <c r="B14" s="10"/>
      <c r="C14" s="11"/>
      <c r="D14" s="11"/>
      <c r="E14" s="11"/>
      <c r="F14" s="11"/>
      <c r="G14" s="11"/>
      <c r="H14" s="11"/>
      <c r="I14" s="11"/>
      <c r="J14" s="11"/>
      <c r="K14" s="12"/>
    </row>
    <row r="16">
      <c r="B16" s="13" t="s">
        <v>3</v>
      </c>
      <c r="C16" s="14"/>
      <c r="D16" s="14"/>
      <c r="E16" s="14"/>
      <c r="F16" s="14"/>
    </row>
    <row r="17">
      <c r="B17" s="15" t="s">
        <v>4</v>
      </c>
      <c r="C17" s="16" t="s">
        <v>5</v>
      </c>
      <c r="D17" s="7"/>
      <c r="E17" s="17" t="s">
        <v>6</v>
      </c>
      <c r="F17" s="7"/>
    </row>
    <row r="18">
      <c r="B18" s="18"/>
      <c r="C18" s="19"/>
      <c r="D18" s="20"/>
      <c r="E18" s="19"/>
      <c r="F18" s="12"/>
    </row>
    <row r="19">
      <c r="B19" s="21">
        <v>1.0</v>
      </c>
      <c r="C19" s="22"/>
      <c r="D19" s="23"/>
      <c r="E19" s="24" t="str">
        <f>IFERROR(__xludf.DUMMYFUNCTION("IFERROR(
  MAX(
    FILTER(
      C19:C30 * (1 + 0.025 * (ROW(C19:C30) - ROW(C19) + 1)),
      ISNUMBER(C19:C30)
    )
  ),
  """"
)"),"")</f>
        <v/>
      </c>
      <c r="F19" s="25"/>
    </row>
    <row r="20">
      <c r="B20" s="26">
        <v>2.0</v>
      </c>
      <c r="C20" s="27"/>
      <c r="D20" s="28"/>
      <c r="E20" s="29">
        <f>sum(E19/(1+0.025*2))</f>
        <v>0</v>
      </c>
      <c r="F20" s="25"/>
    </row>
    <row r="21">
      <c r="B21" s="21">
        <v>3.0</v>
      </c>
      <c r="C21" s="30"/>
      <c r="D21" s="23"/>
      <c r="E21" s="24">
        <f>sum(E19/(1+0.025*3))</f>
        <v>0</v>
      </c>
      <c r="F21" s="25"/>
    </row>
    <row r="22">
      <c r="B22" s="26">
        <v>4.0</v>
      </c>
      <c r="C22" s="27"/>
      <c r="D22" s="28"/>
      <c r="E22" s="29">
        <f>sum(E19/(1+0.025*4))</f>
        <v>0</v>
      </c>
      <c r="F22" s="25"/>
    </row>
    <row r="23">
      <c r="B23" s="21">
        <v>5.0</v>
      </c>
      <c r="C23" s="30"/>
      <c r="D23" s="23"/>
      <c r="E23" s="24">
        <f>sum(E19/(1+0.025*5))</f>
        <v>0</v>
      </c>
      <c r="F23" s="25"/>
    </row>
    <row r="24">
      <c r="B24" s="26">
        <v>6.0</v>
      </c>
      <c r="C24" s="31"/>
      <c r="D24" s="28"/>
      <c r="E24" s="29">
        <f>sum(E19/(1+0.025*6))</f>
        <v>0</v>
      </c>
      <c r="F24" s="25"/>
    </row>
    <row r="25">
      <c r="B25" s="21">
        <v>7.0</v>
      </c>
      <c r="C25" s="30"/>
      <c r="D25" s="23"/>
      <c r="E25" s="24">
        <f>sum(E19/(1+0.025*7))</f>
        <v>0</v>
      </c>
      <c r="F25" s="25"/>
    </row>
    <row r="26">
      <c r="B26" s="26">
        <v>8.0</v>
      </c>
      <c r="C26" s="31"/>
      <c r="D26" s="28"/>
      <c r="E26" s="29">
        <f>sum(E19/(1+0.025*8))</f>
        <v>0</v>
      </c>
      <c r="F26" s="25"/>
    </row>
    <row r="27">
      <c r="B27" s="21">
        <v>9.0</v>
      </c>
      <c r="C27" s="22"/>
      <c r="D27" s="23"/>
      <c r="E27" s="24">
        <f>sum(E19/(1+0.025*9))</f>
        <v>0</v>
      </c>
      <c r="F27" s="25"/>
    </row>
    <row r="28">
      <c r="B28" s="26">
        <v>10.0</v>
      </c>
      <c r="C28" s="31"/>
      <c r="D28" s="28"/>
      <c r="E28" s="29">
        <f>sum(E19/(1+0.025*10))</f>
        <v>0</v>
      </c>
      <c r="F28" s="25"/>
    </row>
    <row r="29">
      <c r="B29" s="21">
        <v>11.0</v>
      </c>
      <c r="C29" s="22"/>
      <c r="D29" s="23"/>
      <c r="E29" s="24">
        <f>sum(E19/(1+0.025*11))</f>
        <v>0</v>
      </c>
      <c r="F29" s="25"/>
    </row>
    <row r="30">
      <c r="B30" s="26">
        <v>12.0</v>
      </c>
      <c r="C30" s="31"/>
      <c r="D30" s="28"/>
      <c r="E30" s="29">
        <f>sum(E19/(1+0.025*12))</f>
        <v>0</v>
      </c>
      <c r="F30" s="25"/>
    </row>
  </sheetData>
  <mergeCells count="33">
    <mergeCell ref="C22:D22"/>
    <mergeCell ref="C23:D23"/>
    <mergeCell ref="E22:F22"/>
    <mergeCell ref="E21:F21"/>
    <mergeCell ref="E29:F29"/>
    <mergeCell ref="E28:F28"/>
    <mergeCell ref="E27:F27"/>
    <mergeCell ref="E26:F26"/>
    <mergeCell ref="E25:F25"/>
    <mergeCell ref="E24:F24"/>
    <mergeCell ref="E20:F20"/>
    <mergeCell ref="C24:D24"/>
    <mergeCell ref="C25:D25"/>
    <mergeCell ref="C26:D26"/>
    <mergeCell ref="C27:D27"/>
    <mergeCell ref="C28:D28"/>
    <mergeCell ref="C29:D29"/>
    <mergeCell ref="E23:F23"/>
    <mergeCell ref="C30:D30"/>
    <mergeCell ref="E19:F19"/>
    <mergeCell ref="C19:D19"/>
    <mergeCell ref="C20:D20"/>
    <mergeCell ref="C21:D21"/>
    <mergeCell ref="E30:F30"/>
    <mergeCell ref="E17:F18"/>
    <mergeCell ref="B16:F16"/>
    <mergeCell ref="B2:C7"/>
    <mergeCell ref="D2:I4"/>
    <mergeCell ref="J2:K7"/>
    <mergeCell ref="D5:I7"/>
    <mergeCell ref="B17:B18"/>
    <mergeCell ref="B9:K14"/>
    <mergeCell ref="C17:D18"/>
  </mergeCells>
  <conditionalFormatting sqref="C19:D30">
    <cfRule type="notContainsBlanks" dxfId="0" priority="1">
      <formula>LEN(TRIM(C19))&gt;0</formula>
    </cfRule>
  </conditionalFormatting>
  <drawing r:id="rId1"/>
</worksheet>
</file>