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DA Dietary Guidelines" sheetId="1" r:id="rId4"/>
    <sheet state="visible" name="Calculations Page" sheetId="2" r:id="rId5"/>
  </sheets>
  <definedNames/>
  <calcPr/>
</workbook>
</file>

<file path=xl/sharedStrings.xml><?xml version="1.0" encoding="utf-8"?>
<sst xmlns="http://schemas.openxmlformats.org/spreadsheetml/2006/main" count="51" uniqueCount="41">
  <si>
    <t>Theory of Fitness</t>
  </si>
  <si>
    <t>USDA Dietary Guidelines</t>
  </si>
  <si>
    <t xml:space="preserve">This spreadsheet calculates the USDA Dietary Guidelines for all the macronutrients in both Kilocalories (Kcal) and Grams (g).
How to Use:
1. Use the Input Table below to and add your Total Energy Expenditure from the equations and calculations from the section above on the website. From here the weight gain, weight loss &amp; weight
maintenance will be calculated in Kcal.
2. Look at the Table to the right. In this table you will see the High, Middle and Lower thresholds of the USDA Guidelines, along with the Kcal &amp; Grams for all the macronutrients for weight loss,
weight maintenance &amp; weight gain.
3. Use this table to work out your rough consumption of macronutrients. Ensure your calculations add to 100% when calculating otherwise you may over or undercosume your calculations.
</t>
  </si>
  <si>
    <t>Input Table</t>
  </si>
  <si>
    <t>Threshold</t>
  </si>
  <si>
    <t>Macronutrient %</t>
  </si>
  <si>
    <t>Loss Kcal</t>
  </si>
  <si>
    <t>Loss Grams</t>
  </si>
  <si>
    <t>Maintain Kcal</t>
  </si>
  <si>
    <t>Maintain Grams</t>
  </si>
  <si>
    <t>Gain Kcal</t>
  </si>
  <si>
    <t>Gain Grams</t>
  </si>
  <si>
    <t>Total Energy Expenditure (TEE)</t>
  </si>
  <si>
    <t>High</t>
  </si>
  <si>
    <t>Carbohydrates 65%</t>
  </si>
  <si>
    <t>Weight Gain</t>
  </si>
  <si>
    <t>Fats 35%</t>
  </si>
  <si>
    <t>Weight Maintenance</t>
  </si>
  <si>
    <t>Protein 35%</t>
  </si>
  <si>
    <t>Weight Loss</t>
  </si>
  <si>
    <t>Middle
(adds to 100%)</t>
  </si>
  <si>
    <t>Carbohydrates 55%</t>
  </si>
  <si>
    <t>Fats 22%</t>
  </si>
  <si>
    <t>Protein 23%</t>
  </si>
  <si>
    <t>Low</t>
  </si>
  <si>
    <t>Carbohydrates 45%</t>
  </si>
  <si>
    <t>Fats 20%</t>
  </si>
  <si>
    <t>Protein 10%</t>
  </si>
  <si>
    <t>From Previous Spreadsheets</t>
  </si>
  <si>
    <t>TEE + 500</t>
  </si>
  <si>
    <t>Equal to TEE</t>
  </si>
  <si>
    <t>TEE - 500</t>
  </si>
  <si>
    <t>Macronutrient</t>
  </si>
  <si>
    <t>Percentage</t>
  </si>
  <si>
    <t>Grams</t>
  </si>
  <si>
    <t>Carbohydrate</t>
  </si>
  <si>
    <t>Percentage of Macronutrient = (Weight (Gain/Loss/Maintanence) ÷ 100) x Percentage%</t>
  </si>
  <si>
    <t>Grams = Percentage of Macronutrient ÷ 4</t>
  </si>
  <si>
    <t>Fat</t>
  </si>
  <si>
    <t>Grams = Percentage of Macronutrient ÷ 9</t>
  </si>
  <si>
    <t>Protein</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</si>
</sst>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3.0"/>
      <color theme="1"/>
      <name val="Arial"/>
      <scheme val="minor"/>
    </font>
    <font/>
    <font>
      <sz val="12.0"/>
      <color theme="1"/>
      <name val="Arial"/>
      <scheme val="minor"/>
    </font>
    <font>
      <b/>
      <sz val="13.0"/>
      <color theme="1"/>
      <name val="Arial"/>
      <scheme val="minor"/>
    </font>
    <font>
      <b/>
      <sz val="13.0"/>
      <color rgb="FFFFFFFF"/>
      <name val="Arial"/>
      <scheme val="minor"/>
    </font>
  </fonts>
  <fills count="7">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3C78D8"/>
        <bgColor rgb="FF3C78D8"/>
      </patternFill>
    </fill>
    <fill>
      <patternFill patternType="solid">
        <fgColor rgb="FF6D9EEB"/>
        <bgColor rgb="FF6D9EEB"/>
      </patternFill>
    </fill>
    <fill>
      <patternFill patternType="solid">
        <fgColor rgb="FFA4C2F4"/>
        <bgColor rgb="FFA4C2F4"/>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vertical="top"/>
    </xf>
    <xf borderId="2" fillId="0" fontId="6" numFmtId="0" xfId="0" applyBorder="1" applyFont="1"/>
    <xf borderId="3" fillId="0" fontId="6" numFmtId="0" xfId="0" applyBorder="1" applyFont="1"/>
    <xf borderId="0" fillId="0" fontId="7" numFmtId="0" xfId="0" applyAlignment="1" applyFont="1">
      <alignment readingOrder="0" shrinkToFit="0" vertical="top" wrapText="1"/>
    </xf>
    <xf borderId="4" fillId="0" fontId="6" numFmtId="0" xfId="0" applyBorder="1" applyFont="1"/>
    <xf borderId="5" fillId="0" fontId="6" numFmtId="0" xfId="0" applyBorder="1" applyFont="1"/>
    <xf borderId="6" fillId="0" fontId="6" numFmtId="0" xfId="0" applyBorder="1" applyFont="1"/>
    <xf borderId="7" fillId="0" fontId="6" numFmtId="0" xfId="0" applyBorder="1" applyFont="1"/>
    <xf borderId="8" fillId="0" fontId="6" numFmtId="0" xfId="0" applyBorder="1" applyFont="1"/>
    <xf borderId="0" fillId="0" fontId="5" numFmtId="0" xfId="0" applyFont="1"/>
    <xf borderId="9" fillId="4" fontId="8" numFmtId="0" xfId="0" applyAlignment="1" applyBorder="1" applyFill="1" applyFont="1">
      <alignment horizontal="center" readingOrder="0" vertical="center"/>
    </xf>
    <xf borderId="10" fillId="0" fontId="6" numFmtId="0" xfId="0" applyBorder="1" applyFont="1"/>
    <xf borderId="4" fillId="0" fontId="8" numFmtId="0" xfId="0" applyAlignment="1" applyBorder="1" applyFont="1">
      <alignment horizontal="center" readingOrder="0" vertical="center"/>
    </xf>
    <xf borderId="9" fillId="2" fontId="9" numFmtId="0" xfId="0" applyAlignment="1" applyBorder="1" applyFont="1">
      <alignment horizontal="center" readingOrder="0" vertical="center"/>
    </xf>
    <xf borderId="10" fillId="2" fontId="9" numFmtId="0" xfId="0" applyAlignment="1" applyBorder="1" applyFont="1">
      <alignment horizontal="center" readingOrder="0" vertical="center"/>
    </xf>
    <xf borderId="11" fillId="2" fontId="9" numFmtId="0" xfId="0" applyAlignment="1" applyBorder="1" applyFont="1">
      <alignment horizontal="center" readingOrder="0" vertical="center"/>
    </xf>
    <xf borderId="11" fillId="0" fontId="5" numFmtId="0" xfId="0" applyAlignment="1" applyBorder="1" applyFont="1">
      <alignment horizontal="center" readingOrder="0" vertical="center"/>
    </xf>
    <xf borderId="0" fillId="0" fontId="5" numFmtId="0" xfId="0" applyAlignment="1" applyFont="1">
      <alignment horizontal="center" vertical="center"/>
    </xf>
    <xf borderId="12" fillId="2" fontId="9" numFmtId="0" xfId="0" applyAlignment="1" applyBorder="1" applyFont="1">
      <alignment horizontal="center" readingOrder="0" vertical="center"/>
    </xf>
    <xf borderId="11" fillId="0" fontId="5" numFmtId="2" xfId="0" applyAlignment="1" applyBorder="1" applyFont="1" applyNumberFormat="1">
      <alignment horizontal="center" readingOrder="0" vertical="center"/>
    </xf>
    <xf borderId="13" fillId="5" fontId="6" numFmtId="0" xfId="0" applyBorder="1" applyFill="1" applyFont="1"/>
    <xf borderId="14" fillId="6" fontId="6" numFmtId="0" xfId="0" applyBorder="1" applyFill="1" applyFont="1"/>
    <xf borderId="12" fillId="2" fontId="9" numFmtId="0" xfId="0" applyAlignment="1" applyBorder="1" applyFont="1">
      <alignment horizontal="center" readingOrder="0" shrinkToFit="0" vertical="center" wrapText="1"/>
    </xf>
    <xf borderId="13" fillId="6" fontId="6" numFmtId="0" xfId="0" applyBorder="1" applyFont="1"/>
    <xf borderId="14" fillId="5" fontId="6" numFmtId="0" xfId="0" applyBorder="1" applyFont="1"/>
    <xf borderId="0" fillId="2" fontId="2" numFmtId="0" xfId="0" applyAlignment="1" applyFont="1">
      <alignment horizontal="center" vertical="bottom"/>
    </xf>
    <xf borderId="11" fillId="4" fontId="9" numFmtId="0" xfId="0" applyAlignment="1" applyBorder="1" applyFont="1">
      <alignment horizontal="center" readingOrder="0" vertical="center"/>
    </xf>
    <xf borderId="11" fillId="4" fontId="5" numFmtId="0" xfId="0" applyAlignment="1" applyBorder="1" applyFont="1">
      <alignment horizontal="center" readingOrder="0" vertical="center"/>
    </xf>
  </cellXfs>
  <cellStyles count="1">
    <cellStyle xfId="0" name="Normal" builtinId="0"/>
  </cellStyles>
  <dxfs count="3">
    <dxf>
      <font/>
      <fill>
        <patternFill patternType="none"/>
      </fill>
      <border/>
    </dxf>
    <dxf>
      <font/>
      <fill>
        <patternFill patternType="solid">
          <fgColor rgb="FFA4C2F4"/>
          <bgColor rgb="FFA4C2F4"/>
        </patternFill>
      </fill>
      <border/>
    </dxf>
    <dxf>
      <font/>
      <fill>
        <patternFill patternType="solid">
          <fgColor rgb="FF6D9EEB"/>
          <bgColor rgb="FF6D9EEB"/>
        </patternFill>
      </fill>
      <border/>
    </dxf>
  </dxfs>
  <tableStyles count="1">
    <tableStyle count="2" pivot="0" name="USDA Dietary Guidelines-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1466850</xdr:colOff>
      <xdr:row>0</xdr:row>
      <xdr:rowOff>180975</xdr:rowOff>
    </xdr:from>
    <xdr:ext cx="175260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1733550</xdr:colOff>
      <xdr:row>0</xdr:row>
      <xdr:rowOff>180975</xdr:rowOff>
    </xdr:from>
    <xdr:ext cx="1724025"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G18:L26" displayName="Table_1" name="Table_1" id="1">
  <tableColumns count="6">
    <tableColumn name="Column1" id="1"/>
    <tableColumn name="Column2" id="2"/>
    <tableColumn name="Column3" id="3"/>
    <tableColumn name="Column4" id="4"/>
    <tableColumn name="Column5" id="5"/>
    <tableColumn name="Column6" id="6"/>
  </tableColumns>
  <tableStyleInfo name="USDA Dietary Guidelin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2.25"/>
    <col customWidth="1" min="3" max="3" width="8.13"/>
    <col customWidth="1" min="4" max="4" width="9.25"/>
    <col customWidth="1" min="5" max="5" width="16.88"/>
    <col customWidth="1" min="6" max="6" width="21.25"/>
    <col customWidth="1" min="7" max="12" width="17.25"/>
    <col customWidth="1" min="13" max="22" width="6.88"/>
  </cols>
  <sheetData>
    <row r="2">
      <c r="B2" s="1"/>
      <c r="D2" s="2" t="s">
        <v>0</v>
      </c>
      <c r="J2" s="3"/>
    </row>
    <row r="5">
      <c r="D5" s="4" t="s">
        <v>1</v>
      </c>
    </row>
    <row r="9" ht="18.0" customHeight="1">
      <c r="B9" s="5" t="s">
        <v>2</v>
      </c>
      <c r="C9" s="6"/>
      <c r="D9" s="6"/>
      <c r="E9" s="6"/>
      <c r="F9" s="6"/>
      <c r="G9" s="6"/>
      <c r="H9" s="6"/>
      <c r="I9" s="6"/>
      <c r="J9" s="6"/>
      <c r="K9" s="6"/>
      <c r="L9" s="7"/>
      <c r="M9" s="8"/>
    </row>
    <row r="10" ht="18.0" customHeight="1">
      <c r="B10" s="9"/>
      <c r="L10" s="10"/>
      <c r="M10" s="8"/>
    </row>
    <row r="11" ht="18.0" customHeight="1">
      <c r="B11" s="9"/>
      <c r="L11" s="10"/>
      <c r="M11" s="8"/>
    </row>
    <row r="12" ht="18.0" customHeight="1">
      <c r="B12" s="9"/>
      <c r="L12" s="10"/>
      <c r="M12" s="8"/>
    </row>
    <row r="13" ht="18.0" customHeight="1">
      <c r="B13" s="9"/>
      <c r="L13" s="10"/>
      <c r="M13" s="8"/>
    </row>
    <row r="14" ht="18.0" customHeight="1">
      <c r="B14" s="9"/>
      <c r="L14" s="10"/>
      <c r="M14" s="8"/>
      <c r="N14" s="8"/>
      <c r="O14" s="8"/>
      <c r="P14" s="8"/>
      <c r="Q14" s="8"/>
      <c r="R14" s="8"/>
      <c r="S14" s="8"/>
    </row>
    <row r="15" ht="18.0" customHeight="1">
      <c r="B15" s="11"/>
      <c r="C15" s="12"/>
      <c r="D15" s="12"/>
      <c r="E15" s="12"/>
      <c r="F15" s="12"/>
      <c r="G15" s="12"/>
      <c r="H15" s="12"/>
      <c r="I15" s="12"/>
      <c r="J15" s="12"/>
      <c r="K15" s="12"/>
      <c r="L15" s="13"/>
    </row>
    <row r="16">
      <c r="B16" s="14"/>
      <c r="C16" s="14"/>
      <c r="D16" s="14"/>
      <c r="E16" s="14"/>
      <c r="F16" s="14"/>
      <c r="G16" s="14"/>
      <c r="H16" s="14"/>
      <c r="I16" s="14"/>
      <c r="J16" s="14"/>
      <c r="K16" s="14"/>
    </row>
    <row r="17">
      <c r="B17" s="15" t="s">
        <v>3</v>
      </c>
      <c r="C17" s="16"/>
      <c r="D17" s="17"/>
      <c r="E17" s="18" t="s">
        <v>4</v>
      </c>
      <c r="F17" s="19" t="s">
        <v>5</v>
      </c>
      <c r="G17" s="20" t="s">
        <v>6</v>
      </c>
      <c r="H17" s="20" t="s">
        <v>7</v>
      </c>
      <c r="I17" s="20" t="s">
        <v>8</v>
      </c>
      <c r="J17" s="20" t="s">
        <v>9</v>
      </c>
      <c r="K17" s="20" t="s">
        <v>10</v>
      </c>
      <c r="L17" s="20" t="s">
        <v>11</v>
      </c>
    </row>
    <row r="18">
      <c r="B18" s="21" t="s">
        <v>12</v>
      </c>
      <c r="C18" s="21"/>
      <c r="D18" s="22"/>
      <c r="E18" s="23" t="s">
        <v>13</v>
      </c>
      <c r="F18" s="20" t="s">
        <v>14</v>
      </c>
      <c r="G18" s="24">
        <f>sum(C21/100)*65</f>
        <v>-325</v>
      </c>
      <c r="H18" s="24">
        <f>sum(G18/4)</f>
        <v>-81.25</v>
      </c>
      <c r="I18" s="24">
        <f>sum(C20/100)*65</f>
        <v>0</v>
      </c>
      <c r="J18" s="24">
        <f>sum(I18/4)</f>
        <v>0</v>
      </c>
      <c r="K18" s="24">
        <f>sum(C19/100)*65</f>
        <v>325</v>
      </c>
      <c r="L18" s="24">
        <f>sum(K18/4)</f>
        <v>81.25</v>
      </c>
    </row>
    <row r="19">
      <c r="B19" s="21" t="s">
        <v>15</v>
      </c>
      <c r="C19" s="21">
        <f>C20+500</f>
        <v>500</v>
      </c>
      <c r="D19" s="22"/>
      <c r="E19" s="25"/>
      <c r="F19" s="20" t="s">
        <v>16</v>
      </c>
      <c r="G19" s="24">
        <f>sum(C21/100)*35</f>
        <v>-175</v>
      </c>
      <c r="H19" s="24">
        <f>sum(G19/9)</f>
        <v>-19.44444444</v>
      </c>
      <c r="I19" s="24">
        <f>sum(C20/100)*35</f>
        <v>0</v>
      </c>
      <c r="J19" s="24">
        <f>sum(I19/9)</f>
        <v>0</v>
      </c>
      <c r="K19" s="24">
        <f>sum(C19/100)*35</f>
        <v>175</v>
      </c>
      <c r="L19" s="24">
        <f>sum(K19/9)</f>
        <v>19.44444444</v>
      </c>
    </row>
    <row r="20">
      <c r="B20" s="21" t="s">
        <v>17</v>
      </c>
      <c r="C20" s="21" t="str">
        <f>C18</f>
        <v/>
      </c>
      <c r="D20" s="22"/>
      <c r="E20" s="26"/>
      <c r="F20" s="20" t="s">
        <v>18</v>
      </c>
      <c r="G20" s="24">
        <f>sum(C21/100)*35</f>
        <v>-175</v>
      </c>
      <c r="H20" s="24">
        <f t="shared" ref="H20:H21" si="1">sum(G20/4)</f>
        <v>-43.75</v>
      </c>
      <c r="I20" s="24">
        <f>sum(C20/100)*35</f>
        <v>0</v>
      </c>
      <c r="J20" s="24">
        <f t="shared" ref="J20:J21" si="2">sum(I20/4)</f>
        <v>0</v>
      </c>
      <c r="K20" s="24">
        <f>sum(C19/100)*35</f>
        <v>175</v>
      </c>
      <c r="L20" s="24">
        <f t="shared" ref="L20:L21" si="3">sum(K20/4)</f>
        <v>43.75</v>
      </c>
    </row>
    <row r="21">
      <c r="B21" s="21" t="s">
        <v>19</v>
      </c>
      <c r="C21" s="21">
        <f>C20-500</f>
        <v>-500</v>
      </c>
      <c r="D21" s="22"/>
      <c r="E21" s="27" t="s">
        <v>20</v>
      </c>
      <c r="F21" s="20" t="s">
        <v>21</v>
      </c>
      <c r="G21" s="24">
        <f>sum(C21/100)*55</f>
        <v>-275</v>
      </c>
      <c r="H21" s="24">
        <f t="shared" si="1"/>
        <v>-68.75</v>
      </c>
      <c r="I21" s="24">
        <f>sum(C20/100)*55</f>
        <v>0</v>
      </c>
      <c r="J21" s="24">
        <f t="shared" si="2"/>
        <v>0</v>
      </c>
      <c r="K21" s="24">
        <f>sum(C19/100)*55</f>
        <v>275</v>
      </c>
      <c r="L21" s="24">
        <f t="shared" si="3"/>
        <v>68.75</v>
      </c>
    </row>
    <row r="22">
      <c r="B22" s="22"/>
      <c r="C22" s="22"/>
      <c r="D22" s="22"/>
      <c r="E22" s="28"/>
      <c r="F22" s="20" t="s">
        <v>22</v>
      </c>
      <c r="G22" s="24">
        <f>sum(C21/100)*22</f>
        <v>-110</v>
      </c>
      <c r="H22" s="24">
        <f>sum(G22/9)</f>
        <v>-12.22222222</v>
      </c>
      <c r="I22" s="24">
        <f>sum(C20/100)*22</f>
        <v>0</v>
      </c>
      <c r="J22" s="24">
        <f>sum(I22/9)</f>
        <v>0</v>
      </c>
      <c r="K22" s="24">
        <f>sum(C19/100)*22</f>
        <v>110</v>
      </c>
      <c r="L22" s="24">
        <f>sum(K22/9)</f>
        <v>12.22222222</v>
      </c>
    </row>
    <row r="23" ht="18.75" customHeight="1">
      <c r="B23" s="22"/>
      <c r="C23" s="22"/>
      <c r="D23" s="22"/>
      <c r="E23" s="29"/>
      <c r="F23" s="20" t="s">
        <v>23</v>
      </c>
      <c r="G23" s="24">
        <f>sum(C21/100)*23</f>
        <v>-115</v>
      </c>
      <c r="H23" s="24">
        <f t="shared" ref="H23:H24" si="4">sum(G23/4)</f>
        <v>-28.75</v>
      </c>
      <c r="I23" s="24">
        <f>sum(C20/100)*23</f>
        <v>0</v>
      </c>
      <c r="J23" s="24">
        <f t="shared" ref="J23:J24" si="5">sum(I23/4)</f>
        <v>0</v>
      </c>
      <c r="K23" s="24">
        <f>sum(C19/100)*23</f>
        <v>115</v>
      </c>
      <c r="L23" s="24">
        <f t="shared" ref="L23:L24" si="6">sum(K23/4)</f>
        <v>28.75</v>
      </c>
      <c r="M23" s="14"/>
    </row>
    <row r="24" ht="18.75" customHeight="1">
      <c r="B24" s="22"/>
      <c r="C24" s="22"/>
      <c r="D24" s="22"/>
      <c r="E24" s="23" t="s">
        <v>24</v>
      </c>
      <c r="F24" s="20" t="s">
        <v>25</v>
      </c>
      <c r="G24" s="24">
        <f>sum(C21/100)*45</f>
        <v>-225</v>
      </c>
      <c r="H24" s="24">
        <f t="shared" si="4"/>
        <v>-56.25</v>
      </c>
      <c r="I24" s="24">
        <f>sum(C20/100)*45</f>
        <v>0</v>
      </c>
      <c r="J24" s="24">
        <f t="shared" si="5"/>
        <v>0</v>
      </c>
      <c r="K24" s="24">
        <f>sum(C19/100)*45</f>
        <v>225</v>
      </c>
      <c r="L24" s="24">
        <f t="shared" si="6"/>
        <v>56.25</v>
      </c>
    </row>
    <row r="25" ht="18.75" customHeight="1">
      <c r="B25" s="22"/>
      <c r="C25" s="22"/>
      <c r="D25" s="22"/>
      <c r="E25" s="25"/>
      <c r="F25" s="20" t="s">
        <v>26</v>
      </c>
      <c r="G25" s="24">
        <f>sum(C21/100)*20</f>
        <v>-100</v>
      </c>
      <c r="H25" s="24">
        <f>sum(G25/9)</f>
        <v>-11.11111111</v>
      </c>
      <c r="I25" s="24">
        <f>sum(C20/100)*20</f>
        <v>0</v>
      </c>
      <c r="J25" s="24">
        <f>sum(I25/9)</f>
        <v>0</v>
      </c>
      <c r="K25" s="24">
        <f>sum(C19/100)*20</f>
        <v>100</v>
      </c>
      <c r="L25" s="24">
        <f>sum(K25/9)</f>
        <v>11.11111111</v>
      </c>
    </row>
    <row r="26" ht="18.75" customHeight="1">
      <c r="B26" s="22"/>
      <c r="C26" s="22"/>
      <c r="D26" s="22"/>
      <c r="E26" s="26"/>
      <c r="F26" s="20" t="s">
        <v>27</v>
      </c>
      <c r="G26" s="24">
        <f>sum(C21/100)*10</f>
        <v>-50</v>
      </c>
      <c r="H26" s="24">
        <f>sum(G26/4)</f>
        <v>-12.5</v>
      </c>
      <c r="I26" s="24">
        <f>sum(C20/100)*10</f>
        <v>0</v>
      </c>
      <c r="J26" s="24">
        <f>sum(I26/4)</f>
        <v>0</v>
      </c>
      <c r="K26" s="24">
        <f>sum(C19/100)*10</f>
        <v>50</v>
      </c>
      <c r="L26" s="24">
        <f>sum(K26/4)</f>
        <v>12.5</v>
      </c>
    </row>
    <row r="27" ht="18.75" customHeight="1"/>
  </sheetData>
  <mergeCells count="9">
    <mergeCell ref="E21:E23"/>
    <mergeCell ref="E24:E26"/>
    <mergeCell ref="B2:C7"/>
    <mergeCell ref="D2:I4"/>
    <mergeCell ref="J2:K7"/>
    <mergeCell ref="D5:I7"/>
    <mergeCell ref="B9:L15"/>
    <mergeCell ref="B17:C17"/>
    <mergeCell ref="E18:E20"/>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1.5"/>
    <col customWidth="1" min="3" max="3" width="85.0"/>
    <col customWidth="1" min="4" max="4" width="47.13"/>
    <col customWidth="1" min="5" max="13" width="15.13"/>
    <col customWidth="1" min="14" max="21" width="6.88"/>
    <col customWidth="1" min="22" max="22" width="37.5"/>
  </cols>
  <sheetData>
    <row r="2">
      <c r="B2" s="30"/>
      <c r="C2" s="2" t="s">
        <v>0</v>
      </c>
      <c r="E2" s="3"/>
    </row>
    <row r="5">
      <c r="C5" s="4" t="s">
        <v>1</v>
      </c>
    </row>
    <row r="9">
      <c r="B9" s="15" t="s">
        <v>3</v>
      </c>
      <c r="C9" s="16"/>
      <c r="D9" s="17"/>
    </row>
    <row r="10">
      <c r="B10" s="21" t="s">
        <v>12</v>
      </c>
      <c r="C10" s="21" t="s">
        <v>28</v>
      </c>
      <c r="D10" s="22"/>
    </row>
    <row r="11">
      <c r="B11" s="21" t="s">
        <v>15</v>
      </c>
      <c r="C11" s="21" t="s">
        <v>29</v>
      </c>
      <c r="D11" s="22"/>
    </row>
    <row r="12">
      <c r="B12" s="21" t="s">
        <v>17</v>
      </c>
      <c r="C12" s="21" t="s">
        <v>30</v>
      </c>
      <c r="D12" s="22"/>
    </row>
    <row r="13">
      <c r="B13" s="21" t="s">
        <v>19</v>
      </c>
      <c r="C13" s="21" t="s">
        <v>31</v>
      </c>
      <c r="D13" s="22"/>
    </row>
    <row r="14">
      <c r="B14" s="22"/>
      <c r="C14" s="22"/>
      <c r="D14" s="22"/>
    </row>
    <row r="15">
      <c r="B15" s="19" t="s">
        <v>32</v>
      </c>
      <c r="C15" s="31" t="s">
        <v>33</v>
      </c>
      <c r="D15" s="31" t="s">
        <v>34</v>
      </c>
    </row>
    <row r="16">
      <c r="B16" s="20" t="s">
        <v>35</v>
      </c>
      <c r="C16" s="32" t="s">
        <v>36</v>
      </c>
      <c r="D16" s="32" t="s">
        <v>37</v>
      </c>
    </row>
    <row r="17">
      <c r="B17" s="20" t="s">
        <v>38</v>
      </c>
      <c r="C17" s="32" t="s">
        <v>36</v>
      </c>
      <c r="D17" s="32" t="s">
        <v>39</v>
      </c>
    </row>
    <row r="18">
      <c r="B18" s="20" t="s">
        <v>40</v>
      </c>
      <c r="C18" s="32" t="s">
        <v>36</v>
      </c>
      <c r="D18" s="32" t="s">
        <v>37</v>
      </c>
    </row>
  </sheetData>
  <mergeCells count="5">
    <mergeCell ref="B2:B7"/>
    <mergeCell ref="C2:D4"/>
    <mergeCell ref="E2:F7"/>
    <mergeCell ref="C5:D7"/>
    <mergeCell ref="B9:C9"/>
  </mergeCells>
  <drawing r:id="rId1"/>
</worksheet>
</file>