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erformance Based Diet" sheetId="1" r:id="rId4"/>
    <sheet state="visible" name="Calculations Page" sheetId="2" r:id="rId5"/>
  </sheets>
  <definedNames/>
  <calcPr/>
</workbook>
</file>

<file path=xl/sharedStrings.xml><?xml version="1.0" encoding="utf-8"?>
<sst xmlns="http://schemas.openxmlformats.org/spreadsheetml/2006/main" count="51" uniqueCount="39">
  <si>
    <t>Theory of Fitness</t>
  </si>
  <si>
    <t>Performance Based Diet</t>
  </si>
  <si>
    <t xml:space="preserve">This spreadsheet calculates a performance based diet for all the macronutrients in both Kilocalories (Kcal) and Grams (g).
How to Use:
1. Use the Input Table below to and add your Total Energy Expenditure from the equations and calculations from the section above on the website. From here the weight gain, weight loss &amp; weight
maintenance will be calculated in Kcal.
2. Look at the Table to the right. In this table you will see the High, Middle and Lower thresholds of the USDA Guidelines, along with the Kcal &amp; Grams for all the macronutrients for weight loss,
weight maintenance &amp; weight gain.
3. Use this table to work out your rough consumption of macronutrients. Ensure your calculations add to 100% when calculating otherwise you may over or undercosume your calculations.
</t>
  </si>
  <si>
    <t>Input Table</t>
  </si>
  <si>
    <t>Threshold</t>
  </si>
  <si>
    <t>Macronutrient %</t>
  </si>
  <si>
    <t>Loss Kcal</t>
  </si>
  <si>
    <t>Loss Grams</t>
  </si>
  <si>
    <t>Maintain Kcal</t>
  </si>
  <si>
    <t>Maintain Grams</t>
  </si>
  <si>
    <t>Gain Kcal</t>
  </si>
  <si>
    <t>Gain Grams</t>
  </si>
  <si>
    <t>Total Energy Expenditure (TEE)</t>
  </si>
  <si>
    <t>High</t>
  </si>
  <si>
    <t>Carbohydrates 60%</t>
  </si>
  <si>
    <t>Weight Gain</t>
  </si>
  <si>
    <t>Fats 30%</t>
  </si>
  <si>
    <t>Weight Maintenance</t>
  </si>
  <si>
    <t>Protein 15%</t>
  </si>
  <si>
    <t>Weight Loss</t>
  </si>
  <si>
    <t>Middle
(adds to 100%)</t>
  </si>
  <si>
    <t>Carbohydrates 58%</t>
  </si>
  <si>
    <t>Fats 27%</t>
  </si>
  <si>
    <t>Low</t>
  </si>
  <si>
    <t>Carbohydrates 55%</t>
  </si>
  <si>
    <t>Fats 25%</t>
  </si>
  <si>
    <t>From Previous Spreadsheets</t>
  </si>
  <si>
    <t>TEE + 500</t>
  </si>
  <si>
    <t>Equal to TEE</t>
  </si>
  <si>
    <t>TEE - 500</t>
  </si>
  <si>
    <t>Macronutrient</t>
  </si>
  <si>
    <t>Percentage</t>
  </si>
  <si>
    <t>Grams</t>
  </si>
  <si>
    <t>Carbohydrate</t>
  </si>
  <si>
    <t>Percentage of Macronutrient = (Weight (Gain/Loss/Maintanence) ÷ 100) x Percentage%</t>
  </si>
  <si>
    <t>Grams = Percentage of Macronutrient ÷ 4</t>
  </si>
  <si>
    <t>Fat</t>
  </si>
  <si>
    <t>Grams = Percentage of Macronutrient ÷ 9</t>
  </si>
  <si>
    <t>Protein</t>
  </si>
</sst>
</file>

<file path=xl/styles.xml><?xml version="1.0" encoding="utf-8"?>
<styleSheet xmlns="http://schemas.openxmlformats.org/spreadsheetml/2006/main" xmlns:x14ac="http://schemas.microsoft.com/office/spreadsheetml/2009/9/ac" xmlns:mc="http://schemas.openxmlformats.org/markup-compatibility/2006">
  <fonts count="10">
    <font>
      <sz val="10.0"/>
      <color rgb="FF000000"/>
      <name val="Arial"/>
      <scheme val="minor"/>
    </font>
    <font>
      <color theme="1"/>
      <name val="Arial"/>
    </font>
    <font>
      <b/>
      <sz val="39.0"/>
      <color theme="1"/>
      <name val="Arial"/>
    </font>
    <font>
      <color theme="1"/>
      <name val="Arial"/>
      <scheme val="minor"/>
    </font>
    <font>
      <b/>
      <sz val="38.0"/>
      <color theme="1"/>
      <name val="Arial"/>
      <scheme val="minor"/>
    </font>
    <font>
      <sz val="13.0"/>
      <color theme="1"/>
      <name val="Arial"/>
      <scheme val="minor"/>
    </font>
    <font/>
    <font>
      <sz val="12.0"/>
      <color theme="1"/>
      <name val="Arial"/>
      <scheme val="minor"/>
    </font>
    <font>
      <b/>
      <sz val="13.0"/>
      <color theme="1"/>
      <name val="Arial"/>
      <scheme val="minor"/>
    </font>
    <font>
      <b/>
      <sz val="13.0"/>
      <color rgb="FFFFFFFF"/>
      <name val="Arial"/>
      <scheme val="minor"/>
    </font>
  </fonts>
  <fills count="7">
    <fill>
      <patternFill patternType="none"/>
    </fill>
    <fill>
      <patternFill patternType="lightGray"/>
    </fill>
    <fill>
      <patternFill patternType="solid">
        <fgColor rgb="FF1E317D"/>
        <bgColor rgb="FF1E317D"/>
      </patternFill>
    </fill>
    <fill>
      <patternFill patternType="solid">
        <fgColor rgb="FFF15C24"/>
        <bgColor rgb="FFF15C24"/>
      </patternFill>
    </fill>
    <fill>
      <patternFill patternType="solid">
        <fgColor rgb="FF3C78D8"/>
        <bgColor rgb="FF3C78D8"/>
      </patternFill>
    </fill>
    <fill>
      <patternFill patternType="solid">
        <fgColor rgb="FF6D9EEB"/>
        <bgColor rgb="FF6D9EEB"/>
      </patternFill>
    </fill>
    <fill>
      <patternFill patternType="solid">
        <fgColor rgb="FFA4C2F4"/>
        <bgColor rgb="FFA4C2F4"/>
      </patternFill>
    </fill>
  </fills>
  <borders count="15">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s>
  <cellStyleXfs count="1">
    <xf borderId="0" fillId="0" fontId="0" numFmtId="0" applyAlignment="1" applyFont="1"/>
  </cellStyleXfs>
  <cellXfs count="35">
    <xf borderId="0" fillId="0" fontId="0" numFmtId="0" xfId="0" applyAlignment="1" applyFont="1">
      <alignment readingOrder="0" shrinkToFit="0" vertical="bottom" wrapText="0"/>
    </xf>
    <xf borderId="0" fillId="2" fontId="1" numFmtId="0" xfId="0" applyAlignment="1" applyFill="1" applyFont="1">
      <alignment vertical="bottom"/>
    </xf>
    <xf borderId="0" fillId="0" fontId="2" numFmtId="0" xfId="0" applyAlignment="1" applyFont="1">
      <alignment horizontal="center" vertical="bottom"/>
    </xf>
    <xf borderId="0" fillId="3" fontId="3" numFmtId="0" xfId="0" applyFill="1" applyFont="1"/>
    <xf borderId="0" fillId="0" fontId="4" numFmtId="0" xfId="0" applyAlignment="1" applyFont="1">
      <alignment horizontal="center" readingOrder="0" vertical="center"/>
    </xf>
    <xf borderId="1" fillId="0" fontId="5" numFmtId="0" xfId="0" applyAlignment="1" applyBorder="1" applyFont="1">
      <alignment readingOrder="0" vertical="top"/>
    </xf>
    <xf borderId="2" fillId="0" fontId="6" numFmtId="0" xfId="0" applyBorder="1" applyFont="1"/>
    <xf borderId="3" fillId="0" fontId="6" numFmtId="0" xfId="0" applyBorder="1" applyFont="1"/>
    <xf borderId="0" fillId="0" fontId="7" numFmtId="0" xfId="0" applyAlignment="1" applyFont="1">
      <alignment readingOrder="0" shrinkToFit="0" vertical="top" wrapText="1"/>
    </xf>
    <xf borderId="4" fillId="0" fontId="6" numFmtId="0" xfId="0" applyBorder="1" applyFont="1"/>
    <xf borderId="5" fillId="0" fontId="6" numFmtId="0" xfId="0" applyBorder="1" applyFont="1"/>
    <xf borderId="6" fillId="0" fontId="6" numFmtId="0" xfId="0" applyBorder="1" applyFont="1"/>
    <xf borderId="7" fillId="0" fontId="6" numFmtId="0" xfId="0" applyBorder="1" applyFont="1"/>
    <xf borderId="8" fillId="0" fontId="6" numFmtId="0" xfId="0" applyBorder="1" applyFont="1"/>
    <xf borderId="0" fillId="0" fontId="5" numFmtId="0" xfId="0" applyFont="1"/>
    <xf borderId="9" fillId="4" fontId="8" numFmtId="0" xfId="0" applyAlignment="1" applyBorder="1" applyFill="1" applyFont="1">
      <alignment horizontal="center" readingOrder="0" vertical="center"/>
    </xf>
    <xf borderId="10" fillId="0" fontId="6" numFmtId="0" xfId="0" applyBorder="1" applyFont="1"/>
    <xf borderId="4" fillId="0" fontId="8" numFmtId="0" xfId="0" applyAlignment="1" applyBorder="1" applyFont="1">
      <alignment horizontal="center" readingOrder="0" vertical="center"/>
    </xf>
    <xf borderId="9" fillId="2" fontId="9" numFmtId="0" xfId="0" applyAlignment="1" applyBorder="1" applyFont="1">
      <alignment horizontal="center" readingOrder="0" vertical="center"/>
    </xf>
    <xf borderId="10" fillId="2" fontId="9" numFmtId="0" xfId="0" applyAlignment="1" applyBorder="1" applyFont="1">
      <alignment horizontal="center" readingOrder="0" vertical="center"/>
    </xf>
    <xf borderId="11" fillId="4" fontId="9" numFmtId="0" xfId="0" applyAlignment="1" applyBorder="1" applyFont="1">
      <alignment horizontal="center" readingOrder="0" vertical="center"/>
    </xf>
    <xf borderId="11" fillId="0" fontId="5" numFmtId="0" xfId="0" applyAlignment="1" applyBorder="1" applyFont="1">
      <alignment horizontal="center" readingOrder="0" vertical="center"/>
    </xf>
    <xf borderId="0" fillId="0" fontId="5" numFmtId="0" xfId="0" applyAlignment="1" applyFont="1">
      <alignment horizontal="center" vertical="center"/>
    </xf>
    <xf borderId="12" fillId="2" fontId="9" numFmtId="0" xfId="0" applyAlignment="1" applyBorder="1" applyFont="1">
      <alignment horizontal="center" readingOrder="0" vertical="center"/>
    </xf>
    <xf borderId="11" fillId="2" fontId="9" numFmtId="0" xfId="0" applyAlignment="1" applyBorder="1" applyFont="1">
      <alignment horizontal="center" readingOrder="0" vertical="center"/>
    </xf>
    <xf borderId="11" fillId="4" fontId="5" numFmtId="2" xfId="0" applyAlignment="1" applyBorder="1" applyFont="1" applyNumberFormat="1">
      <alignment horizontal="center" readingOrder="0" vertical="center"/>
    </xf>
    <xf borderId="13" fillId="5" fontId="6" numFmtId="0" xfId="0" applyBorder="1" applyFill="1" applyFont="1"/>
    <xf borderId="11" fillId="6" fontId="5" numFmtId="2" xfId="0" applyAlignment="1" applyBorder="1" applyFill="1" applyFont="1" applyNumberFormat="1">
      <alignment horizontal="center" readingOrder="0" vertical="center"/>
    </xf>
    <xf borderId="14" fillId="6" fontId="6" numFmtId="0" xfId="0" applyBorder="1" applyFont="1"/>
    <xf borderId="11" fillId="5" fontId="5" numFmtId="2" xfId="0" applyAlignment="1" applyBorder="1" applyFont="1" applyNumberFormat="1">
      <alignment horizontal="center" readingOrder="0" vertical="center"/>
    </xf>
    <xf borderId="12" fillId="2" fontId="9" numFmtId="0" xfId="0" applyAlignment="1" applyBorder="1" applyFont="1">
      <alignment horizontal="center" readingOrder="0" shrinkToFit="0" vertical="center" wrapText="1"/>
    </xf>
    <xf borderId="13" fillId="6" fontId="6" numFmtId="0" xfId="0" applyBorder="1" applyFont="1"/>
    <xf borderId="14" fillId="5" fontId="6" numFmtId="0" xfId="0" applyBorder="1" applyFont="1"/>
    <xf borderId="0" fillId="2" fontId="2" numFmtId="0" xfId="0" applyAlignment="1" applyFont="1">
      <alignment horizontal="center" vertical="bottom"/>
    </xf>
    <xf borderId="11" fillId="4" fontId="5" numFmtId="0" xfId="0" applyAlignment="1" applyBorder="1" applyFont="1">
      <alignment horizontal="center" readingOrder="0" vertical="center"/>
    </xf>
  </cellXfs>
  <cellStyles count="1">
    <cellStyle xfId="0" name="Normal" builtinId="0"/>
  </cellStyles>
  <dxfs count="4">
    <dxf>
      <font/>
      <fill>
        <patternFill patternType="none"/>
      </fill>
      <border/>
    </dxf>
    <dxf>
      <font/>
      <fill>
        <patternFill patternType="solid">
          <fgColor rgb="FF1E317D"/>
          <bgColor rgb="FF1E317D"/>
        </patternFill>
      </fill>
      <border/>
    </dxf>
    <dxf>
      <font/>
      <fill>
        <patternFill patternType="solid">
          <fgColor rgb="FFA4C2F4"/>
          <bgColor rgb="FFA4C2F4"/>
        </patternFill>
      </fill>
      <border/>
    </dxf>
    <dxf>
      <font/>
      <fill>
        <patternFill patternType="solid">
          <fgColor rgb="FF6D9EEB"/>
          <bgColor rgb="FF6D9EEB"/>
        </patternFill>
      </fill>
      <border/>
    </dxf>
  </dxfs>
  <tableStyles count="1">
    <tableStyle count="3" pivot="0" name="Performance Based Diet-style">
      <tableStyleElement dxfId="1" type="headerRow"/>
      <tableStyleElement dxfId="2" type="firstRowStripe"/>
      <tableStyleElement dxfId="3"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1466850</xdr:colOff>
      <xdr:row>0</xdr:row>
      <xdr:rowOff>180975</xdr:rowOff>
    </xdr:from>
    <xdr:ext cx="1752600" cy="1209675"/>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2381250</xdr:colOff>
      <xdr:row>0</xdr:row>
      <xdr:rowOff>171450</xdr:rowOff>
    </xdr:from>
    <xdr:ext cx="1724025" cy="1209675"/>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ref="F17:L26" displayName="Table_1" name="Table_1" id="1">
  <tableColumns count="7">
    <tableColumn name="Macronutrient %" id="1"/>
    <tableColumn name="Loss Kcal" id="2"/>
    <tableColumn name="Loss Grams" id="3"/>
    <tableColumn name="Maintain Kcal" id="4"/>
    <tableColumn name="Maintain Grams" id="5"/>
    <tableColumn name="Gain Kcal" id="6"/>
    <tableColumn name="Gain Grams" id="7"/>
  </tableColumns>
  <tableStyleInfo name="Performance Based Diet-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3"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32.25"/>
    <col customWidth="1" min="3" max="3" width="8.13"/>
    <col customWidth="1" min="4" max="4" width="9.25"/>
    <col customWidth="1" min="5" max="5" width="16.88"/>
    <col customWidth="1" min="6" max="6" width="21.25"/>
    <col customWidth="1" min="7" max="12" width="17.25"/>
    <col customWidth="1" min="13" max="22" width="6.88"/>
  </cols>
  <sheetData>
    <row r="2">
      <c r="B2" s="1"/>
      <c r="D2" s="2" t="s">
        <v>0</v>
      </c>
      <c r="J2" s="3"/>
    </row>
    <row r="5">
      <c r="D5" s="4" t="s">
        <v>1</v>
      </c>
    </row>
    <row r="9" ht="18.0" customHeight="1">
      <c r="B9" s="5" t="s">
        <v>2</v>
      </c>
      <c r="C9" s="6"/>
      <c r="D9" s="6"/>
      <c r="E9" s="6"/>
      <c r="F9" s="6"/>
      <c r="G9" s="6"/>
      <c r="H9" s="6"/>
      <c r="I9" s="6"/>
      <c r="J9" s="6"/>
      <c r="K9" s="6"/>
      <c r="L9" s="7"/>
      <c r="M9" s="8"/>
    </row>
    <row r="10" ht="18.0" customHeight="1">
      <c r="B10" s="9"/>
      <c r="L10" s="10"/>
      <c r="M10" s="8"/>
    </row>
    <row r="11" ht="18.0" customHeight="1">
      <c r="B11" s="9"/>
      <c r="L11" s="10"/>
      <c r="M11" s="8"/>
    </row>
    <row r="12" ht="18.0" customHeight="1">
      <c r="B12" s="9"/>
      <c r="L12" s="10"/>
      <c r="M12" s="8"/>
    </row>
    <row r="13" ht="18.0" customHeight="1">
      <c r="B13" s="9"/>
      <c r="L13" s="10"/>
      <c r="M13" s="8"/>
    </row>
    <row r="14" ht="18.0" customHeight="1">
      <c r="B14" s="9"/>
      <c r="L14" s="10"/>
      <c r="M14" s="8"/>
      <c r="N14" s="8"/>
      <c r="O14" s="8"/>
      <c r="P14" s="8"/>
      <c r="Q14" s="8"/>
      <c r="R14" s="8"/>
      <c r="S14" s="8"/>
    </row>
    <row r="15" ht="18.0" customHeight="1">
      <c r="B15" s="11"/>
      <c r="C15" s="12"/>
      <c r="D15" s="12"/>
      <c r="E15" s="12"/>
      <c r="F15" s="12"/>
      <c r="G15" s="12"/>
      <c r="H15" s="12"/>
      <c r="I15" s="12"/>
      <c r="J15" s="12"/>
      <c r="K15" s="12"/>
      <c r="L15" s="13"/>
    </row>
    <row r="16">
      <c r="B16" s="14"/>
      <c r="C16" s="14"/>
      <c r="D16" s="14"/>
      <c r="E16" s="14"/>
      <c r="F16" s="14"/>
      <c r="G16" s="14"/>
      <c r="H16" s="14"/>
      <c r="I16" s="14"/>
      <c r="J16" s="14"/>
      <c r="K16" s="14"/>
    </row>
    <row r="17">
      <c r="B17" s="15" t="s">
        <v>3</v>
      </c>
      <c r="C17" s="16"/>
      <c r="D17" s="17"/>
      <c r="E17" s="18" t="s">
        <v>4</v>
      </c>
      <c r="F17" s="19" t="s">
        <v>5</v>
      </c>
      <c r="G17" s="20" t="s">
        <v>6</v>
      </c>
      <c r="H17" s="20" t="s">
        <v>7</v>
      </c>
      <c r="I17" s="20" t="s">
        <v>8</v>
      </c>
      <c r="J17" s="20" t="s">
        <v>9</v>
      </c>
      <c r="K17" s="20" t="s">
        <v>10</v>
      </c>
      <c r="L17" s="20" t="s">
        <v>11</v>
      </c>
    </row>
    <row r="18">
      <c r="B18" s="21" t="s">
        <v>12</v>
      </c>
      <c r="C18" s="21"/>
      <c r="D18" s="22"/>
      <c r="E18" s="23" t="s">
        <v>13</v>
      </c>
      <c r="F18" s="24" t="s">
        <v>14</v>
      </c>
      <c r="G18" s="25">
        <f>sum(C21/100)*60</f>
        <v>-300</v>
      </c>
      <c r="H18" s="25">
        <f>sum(G18/4)</f>
        <v>-75</v>
      </c>
      <c r="I18" s="25">
        <f>sum(C20/100)*60</f>
        <v>0</v>
      </c>
      <c r="J18" s="25">
        <f>sum(I18/4)</f>
        <v>0</v>
      </c>
      <c r="K18" s="25">
        <f>sum(C19/100)*60</f>
        <v>300</v>
      </c>
      <c r="L18" s="25">
        <f>sum(K18/4)</f>
        <v>75</v>
      </c>
    </row>
    <row r="19">
      <c r="B19" s="21" t="s">
        <v>15</v>
      </c>
      <c r="C19" s="21">
        <f>C20+500</f>
        <v>500</v>
      </c>
      <c r="D19" s="22"/>
      <c r="E19" s="26"/>
      <c r="F19" s="24" t="s">
        <v>16</v>
      </c>
      <c r="G19" s="27">
        <f>sum(C21/100)*30</f>
        <v>-150</v>
      </c>
      <c r="H19" s="25">
        <f>sum(G19/9)</f>
        <v>-16.66666667</v>
      </c>
      <c r="I19" s="27">
        <f>sum(C20/100)*30</f>
        <v>0</v>
      </c>
      <c r="J19" s="25">
        <f>sum(I19/9)</f>
        <v>0</v>
      </c>
      <c r="K19" s="27">
        <f>sum(C19/100)*30</f>
        <v>150</v>
      </c>
      <c r="L19" s="25">
        <f>sum(K19/9)</f>
        <v>16.66666667</v>
      </c>
    </row>
    <row r="20">
      <c r="B20" s="21" t="s">
        <v>17</v>
      </c>
      <c r="C20" s="21" t="str">
        <f>C18</f>
        <v/>
      </c>
      <c r="D20" s="22"/>
      <c r="E20" s="28"/>
      <c r="F20" s="24" t="s">
        <v>18</v>
      </c>
      <c r="G20" s="29">
        <f>sum(C21/100)*15</f>
        <v>-75</v>
      </c>
      <c r="H20" s="25">
        <f t="shared" ref="H20:H21" si="1">sum(G20/4)</f>
        <v>-18.75</v>
      </c>
      <c r="I20" s="29">
        <f>sum(C20/100)*15</f>
        <v>0</v>
      </c>
      <c r="J20" s="25">
        <f t="shared" ref="J20:J21" si="2">sum(I20/4)</f>
        <v>0</v>
      </c>
      <c r="K20" s="29">
        <f>sum(C19/100)*15</f>
        <v>75</v>
      </c>
      <c r="L20" s="25">
        <f t="shared" ref="L20:L21" si="3">sum(K20/4)</f>
        <v>18.75</v>
      </c>
    </row>
    <row r="21">
      <c r="B21" s="21" t="s">
        <v>19</v>
      </c>
      <c r="C21" s="21">
        <f>C20-500</f>
        <v>-500</v>
      </c>
      <c r="D21" s="22"/>
      <c r="E21" s="30" t="s">
        <v>20</v>
      </c>
      <c r="F21" s="24" t="s">
        <v>21</v>
      </c>
      <c r="G21" s="27">
        <f>sum(C21/100)*58</f>
        <v>-290</v>
      </c>
      <c r="H21" s="25">
        <f t="shared" si="1"/>
        <v>-72.5</v>
      </c>
      <c r="I21" s="27">
        <f>sum(C20/100)*58</f>
        <v>0</v>
      </c>
      <c r="J21" s="25">
        <f t="shared" si="2"/>
        <v>0</v>
      </c>
      <c r="K21" s="27">
        <f>sum(C19/100)*58</f>
        <v>290</v>
      </c>
      <c r="L21" s="25">
        <f t="shared" si="3"/>
        <v>72.5</v>
      </c>
    </row>
    <row r="22">
      <c r="B22" s="22"/>
      <c r="C22" s="22"/>
      <c r="D22" s="22"/>
      <c r="E22" s="31"/>
      <c r="F22" s="24" t="s">
        <v>22</v>
      </c>
      <c r="G22" s="27">
        <f>sum(C21/100)*27</f>
        <v>-135</v>
      </c>
      <c r="H22" s="25">
        <f>sum(G22/9)</f>
        <v>-15</v>
      </c>
      <c r="I22" s="27">
        <f>sum(C20/100)*27</f>
        <v>0</v>
      </c>
      <c r="J22" s="25">
        <f>sum(I22/9)</f>
        <v>0</v>
      </c>
      <c r="K22" s="27">
        <f>sum(C19/100)*27</f>
        <v>135</v>
      </c>
      <c r="L22" s="25">
        <f>sum(K22/9)</f>
        <v>15</v>
      </c>
    </row>
    <row r="23" ht="18.75" customHeight="1">
      <c r="B23" s="22"/>
      <c r="C23" s="22"/>
      <c r="D23" s="22"/>
      <c r="E23" s="32"/>
      <c r="F23" s="24" t="s">
        <v>18</v>
      </c>
      <c r="G23" s="29">
        <f>sum(C21/100)*15</f>
        <v>-75</v>
      </c>
      <c r="H23" s="25">
        <f t="shared" ref="H23:H24" si="4">sum(G23/4)</f>
        <v>-18.75</v>
      </c>
      <c r="I23" s="29">
        <f>sum(C20/100)*15</f>
        <v>0</v>
      </c>
      <c r="J23" s="25">
        <f t="shared" ref="J23:J24" si="5">sum(I23/4)</f>
        <v>0</v>
      </c>
      <c r="K23" s="29">
        <f>sum(C19/100)*15</f>
        <v>75</v>
      </c>
      <c r="L23" s="25">
        <f t="shared" ref="L23:L24" si="6">sum(K23/4)</f>
        <v>18.75</v>
      </c>
      <c r="N23" s="14"/>
      <c r="O23" s="14"/>
      <c r="P23" s="14"/>
      <c r="Q23" s="14"/>
      <c r="R23" s="14"/>
      <c r="S23" s="14"/>
    </row>
    <row r="24" ht="18.75" customHeight="1">
      <c r="B24" s="22"/>
      <c r="C24" s="22"/>
      <c r="D24" s="22"/>
      <c r="E24" s="23" t="s">
        <v>23</v>
      </c>
      <c r="F24" s="24" t="s">
        <v>24</v>
      </c>
      <c r="G24" s="27">
        <f>sum(C21/100)*55</f>
        <v>-275</v>
      </c>
      <c r="H24" s="25">
        <f t="shared" si="4"/>
        <v>-68.75</v>
      </c>
      <c r="I24" s="27">
        <f>sum(C20/100)*55</f>
        <v>0</v>
      </c>
      <c r="J24" s="25">
        <f t="shared" si="5"/>
        <v>0</v>
      </c>
      <c r="K24" s="27">
        <f>sum(C19/100)*55</f>
        <v>275</v>
      </c>
      <c r="L24" s="25">
        <f t="shared" si="6"/>
        <v>68.75</v>
      </c>
    </row>
    <row r="25" ht="18.75" customHeight="1">
      <c r="B25" s="22"/>
      <c r="C25" s="22"/>
      <c r="D25" s="22"/>
      <c r="E25" s="26"/>
      <c r="F25" s="24" t="s">
        <v>25</v>
      </c>
      <c r="G25" s="27">
        <f>sum(C21/100)*25</f>
        <v>-125</v>
      </c>
      <c r="H25" s="25">
        <f>sum(G25/9)</f>
        <v>-13.88888889</v>
      </c>
      <c r="I25" s="27">
        <f>sum(C20/100)*25</f>
        <v>0</v>
      </c>
      <c r="J25" s="25">
        <f>sum(I25/9)</f>
        <v>0</v>
      </c>
      <c r="K25" s="27">
        <f>sum(C19/100)*25</f>
        <v>125</v>
      </c>
      <c r="L25" s="25">
        <f>sum(K25/9)</f>
        <v>13.88888889</v>
      </c>
    </row>
    <row r="26" ht="18.75" customHeight="1">
      <c r="B26" s="22"/>
      <c r="C26" s="22"/>
      <c r="D26" s="22"/>
      <c r="E26" s="28"/>
      <c r="F26" s="24" t="s">
        <v>18</v>
      </c>
      <c r="G26" s="29">
        <f>sum(C21/100)*15</f>
        <v>-75</v>
      </c>
      <c r="H26" s="25">
        <f>sum(G26/4)</f>
        <v>-18.75</v>
      </c>
      <c r="I26" s="29">
        <f>sum(C20/100)*15</f>
        <v>0</v>
      </c>
      <c r="J26" s="25">
        <f>sum(I26/4)</f>
        <v>0</v>
      </c>
      <c r="K26" s="29">
        <f>sum(C19/100)*15</f>
        <v>75</v>
      </c>
      <c r="L26" s="25">
        <f>sum(K26/4)</f>
        <v>18.75</v>
      </c>
    </row>
    <row r="27" ht="18.75" customHeight="1"/>
  </sheetData>
  <mergeCells count="9">
    <mergeCell ref="E21:E23"/>
    <mergeCell ref="E24:E26"/>
    <mergeCell ref="B2:C7"/>
    <mergeCell ref="D2:I4"/>
    <mergeCell ref="J2:K7"/>
    <mergeCell ref="D5:I7"/>
    <mergeCell ref="B9:L15"/>
    <mergeCell ref="B17:C17"/>
    <mergeCell ref="E18:E20"/>
  </mergeCells>
  <drawing r:id="rId1"/>
  <tableParts count="1">
    <tablePart r:id="rId3"/>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31.5"/>
    <col customWidth="1" min="3" max="3" width="85.0"/>
    <col customWidth="1" min="4" max="4" width="47.13"/>
    <col customWidth="1" min="5" max="13" width="15.13"/>
    <col customWidth="1" min="14" max="21" width="6.88"/>
    <col customWidth="1" min="22" max="22" width="37.5"/>
  </cols>
  <sheetData>
    <row r="2">
      <c r="B2" s="33"/>
      <c r="C2" s="2" t="s">
        <v>0</v>
      </c>
      <c r="E2" s="3"/>
    </row>
    <row r="5">
      <c r="C5" s="4" t="s">
        <v>1</v>
      </c>
    </row>
    <row r="9">
      <c r="B9" s="15" t="s">
        <v>3</v>
      </c>
      <c r="C9" s="16"/>
      <c r="D9" s="17"/>
    </row>
    <row r="10">
      <c r="B10" s="21" t="s">
        <v>12</v>
      </c>
      <c r="C10" s="21" t="s">
        <v>26</v>
      </c>
      <c r="D10" s="22"/>
    </row>
    <row r="11">
      <c r="B11" s="21" t="s">
        <v>15</v>
      </c>
      <c r="C11" s="21" t="s">
        <v>27</v>
      </c>
      <c r="D11" s="22"/>
    </row>
    <row r="12">
      <c r="B12" s="21" t="s">
        <v>17</v>
      </c>
      <c r="C12" s="21" t="s">
        <v>28</v>
      </c>
      <c r="D12" s="22"/>
    </row>
    <row r="13">
      <c r="B13" s="21" t="s">
        <v>19</v>
      </c>
      <c r="C13" s="21" t="s">
        <v>29</v>
      </c>
      <c r="D13" s="22"/>
    </row>
    <row r="14">
      <c r="B14" s="22"/>
      <c r="C14" s="22"/>
      <c r="D14" s="22"/>
    </row>
    <row r="15">
      <c r="B15" s="19" t="s">
        <v>30</v>
      </c>
      <c r="C15" s="20" t="s">
        <v>31</v>
      </c>
      <c r="D15" s="20" t="s">
        <v>32</v>
      </c>
    </row>
    <row r="16">
      <c r="B16" s="24" t="s">
        <v>33</v>
      </c>
      <c r="C16" s="34" t="s">
        <v>34</v>
      </c>
      <c r="D16" s="34" t="s">
        <v>35</v>
      </c>
    </row>
    <row r="17">
      <c r="B17" s="24" t="s">
        <v>36</v>
      </c>
      <c r="C17" s="34" t="s">
        <v>34</v>
      </c>
      <c r="D17" s="34" t="s">
        <v>37</v>
      </c>
    </row>
    <row r="18">
      <c r="B18" s="24" t="s">
        <v>38</v>
      </c>
      <c r="C18" s="34" t="s">
        <v>34</v>
      </c>
      <c r="D18" s="34" t="s">
        <v>35</v>
      </c>
    </row>
  </sheetData>
  <mergeCells count="5">
    <mergeCell ref="B2:B7"/>
    <mergeCell ref="C2:D4"/>
    <mergeCell ref="E2:F7"/>
    <mergeCell ref="C5:D7"/>
    <mergeCell ref="B9:C9"/>
  </mergeCells>
  <drawing r:id="rId1"/>
</worksheet>
</file>